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365" windowWidth="15360" windowHeight="9150"/>
  </bookViews>
  <sheets>
    <sheet name="FORM" sheetId="2" r:id="rId1"/>
    <sheet name="WORD" sheetId="1" state="hidden" r:id="rId2"/>
  </sheets>
  <definedNames>
    <definedName name="data_1">FORM!$C$4:$D$4</definedName>
    <definedName name="date_2">FORM!$F$4:$F$4</definedName>
    <definedName name="Enter_data">FORM!$B$8:$G$27</definedName>
    <definedName name="_xlnm.Print_Area" localSheetId="0">FORM!$B$2:$G$30</definedName>
    <definedName name="WORD">WORD!$B$14</definedName>
  </definedNames>
  <calcPr calcId="125725"/>
</workbook>
</file>

<file path=xl/calcChain.xml><?xml version="1.0" encoding="utf-8"?>
<calcChain xmlns="http://schemas.openxmlformats.org/spreadsheetml/2006/main">
  <c r="E19" i="2"/>
  <c r="E25" s="1"/>
  <c r="F28" s="1"/>
  <c r="C5" i="1" l="1"/>
  <c r="C12"/>
  <c r="D12" s="1"/>
  <c r="C10"/>
  <c r="C8"/>
  <c r="C13"/>
  <c r="F13" s="1"/>
  <c r="C9"/>
  <c r="C6"/>
  <c r="C11"/>
  <c r="C7"/>
  <c r="D11" l="1"/>
  <c r="E11" s="1"/>
  <c r="E12"/>
  <c r="F12"/>
  <c r="F11" l="1"/>
  <c r="G11"/>
  <c r="D10"/>
  <c r="E10" l="1"/>
  <c r="D9" s="1"/>
  <c r="F10"/>
  <c r="G9" l="1"/>
  <c r="E9"/>
  <c r="D8" s="1"/>
  <c r="G10"/>
  <c r="F9"/>
  <c r="E8" l="1"/>
  <c r="D7" s="1"/>
  <c r="F8"/>
  <c r="G8" l="1"/>
  <c r="F7"/>
  <c r="G7"/>
  <c r="E7"/>
  <c r="D6" s="1"/>
  <c r="F6" l="1"/>
  <c r="E6"/>
  <c r="D5" s="1"/>
  <c r="G6" l="1"/>
  <c r="G5"/>
  <c r="E5"/>
  <c r="F5"/>
  <c r="B14" l="1"/>
</calcChain>
</file>

<file path=xl/sharedStrings.xml><?xml version="1.0" encoding="utf-8"?>
<sst xmlns="http://schemas.openxmlformats.org/spreadsheetml/2006/main" count="141" uniqueCount="137">
  <si>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</si>
  <si>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</si>
  <si>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</si>
  <si>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</si>
  <si>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</si>
  <si>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</si>
  <si>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</si>
  <si>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</si>
  <si>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</si>
  <si>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</si>
  <si>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TWENTY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</si>
  <si>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</si>
  <si>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</si>
  <si>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</si>
  <si>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</si>
  <si>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</si>
  <si>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</si>
  <si>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</si>
  <si>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</si>
  <si>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</si>
  <si>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THIRTY</t>
  </si>
  <si>
    <t>FORTY</t>
  </si>
  <si>
    <t>FIFTY</t>
  </si>
  <si>
    <t>SIXTY</t>
  </si>
  <si>
    <t>SEVENTY</t>
  </si>
  <si>
    <t>EIGHTY</t>
  </si>
  <si>
    <t>NINETY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</si>
  <si>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</si>
  <si>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</si>
  <si>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</si>
  <si>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</si>
  <si>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</si>
  <si>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</si>
  <si>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</si>
  <si>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</si>
  <si>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</si>
  <si>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</si>
  <si>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</si>
  <si>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</si>
  <si>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</si>
  <si>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</si>
  <si>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</si>
  <si>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</si>
  <si>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</si>
  <si>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</si>
  <si>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</si>
  <si>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</si>
  <si>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</si>
  <si>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</si>
  <si>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</si>
  <si>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</si>
  <si>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</si>
  <si>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</si>
  <si>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</si>
  <si>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</si>
  <si>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</si>
  <si>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</si>
  <si>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</si>
  <si>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</si>
  <si>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</si>
  <si>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</si>
  <si>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</si>
  <si>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</si>
  <si>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</si>
  <si>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</si>
  <si>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</si>
  <si>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</si>
  <si>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</si>
  <si>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</si>
  <si>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</si>
  <si>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</si>
  <si>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</si>
  <si>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</si>
  <si>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</si>
  <si>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</si>
  <si>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</si>
  <si>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</si>
  <si>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</si>
  <si>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</si>
  <si>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</si>
  <si>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</si>
  <si>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</si>
  <si>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</si>
  <si>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</si>
  <si>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</si>
  <si>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</si>
  <si>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</si>
  <si>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</si>
  <si>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</si>
  <si>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</si>
  <si>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</si>
  <si>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</si>
  <si>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</si>
  <si>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</si>
  <si>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</si>
  <si>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</si>
  <si>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</si>
  <si>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</si>
  <si>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</si>
  <si>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HUNDRED</t>
  </si>
  <si>
    <t>HUNDRED THOUSAND</t>
  </si>
  <si>
    <t>HUNDRED MILLION</t>
  </si>
  <si>
    <t>HUNDRED BILLION</t>
  </si>
  <si>
    <t>THOUSAND</t>
  </si>
  <si>
    <t>MILLION</t>
  </si>
  <si>
    <t>BILLION</t>
  </si>
  <si>
    <t>Date:</t>
  </si>
  <si>
    <t>EXPENSE CLAIM</t>
  </si>
  <si>
    <t>Miranda Crownover</t>
  </si>
  <si>
    <t>Kelly Cate</t>
  </si>
  <si>
    <t>Discounts</t>
  </si>
  <si>
    <t>order #</t>
  </si>
  <si>
    <t>AMEX 0009</t>
  </si>
  <si>
    <t>Customer Name</t>
  </si>
  <si>
    <t>Discount Amount</t>
  </si>
  <si>
    <t>Comments</t>
  </si>
  <si>
    <t>Total Discounts</t>
  </si>
  <si>
    <t>Cherie Davis</t>
  </si>
  <si>
    <t>Melissa Massey</t>
  </si>
  <si>
    <t>Ashlee Wetherill</t>
  </si>
  <si>
    <t>Monica Harrington</t>
  </si>
  <si>
    <t>Alla Livarchuk</t>
  </si>
  <si>
    <t>Kathy Petty</t>
  </si>
  <si>
    <t>Ashley Williams</t>
  </si>
  <si>
    <t>My Order - products</t>
  </si>
  <si>
    <t>My Order -  Qualified consultant incentive</t>
  </si>
  <si>
    <t>Nicole Meyers</t>
  </si>
  <si>
    <t>Lynn Clark</t>
  </si>
  <si>
    <t>Check from customer - Alla</t>
  </si>
  <si>
    <t>Check from customer - Kathy</t>
  </si>
  <si>
    <t>Product Discounts/Incentives</t>
  </si>
  <si>
    <t>Products purchased for samples</t>
  </si>
  <si>
    <t>Customer Payment</t>
  </si>
  <si>
    <t>Tax Category</t>
  </si>
  <si>
    <t>Order Payment Detail</t>
  </si>
  <si>
    <t>Final Payment on credit card</t>
  </si>
  <si>
    <t>Card used to pay for order: AMEX 0009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</si>
</sst>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$_-;\-* #,##0.00\ _$_-;_-* &quot;-&quot;??\ _$_-;_-@_-"/>
    <numFmt numFmtId="165" formatCode="_-* #,##0\ _$_-;\-* #,##0\ _$_-;_-* &quot;-&quot;??\ _$_-;_-@_-"/>
    <numFmt numFmtId="166" formatCode="dd\ mmmm\ yyyy"/>
  </numFmts>
  <fonts count="10">
    <font>
      <sz val="8"/>
      <name val="Arial"/>
    </font>
    <font>
      <sz val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6" tint="-0.25098422193060094"/>
        </stop>
      </gradientFill>
    </fill>
    <fill>
      <gradientFill degree="90">
        <stop position="0">
          <color theme="0"/>
        </stop>
        <stop position="0.5">
          <color theme="6" tint="-0.25098422193060094"/>
        </stop>
        <stop position="1">
          <color theme="0"/>
        </stop>
      </gradientFill>
    </fill>
  </fills>
  <borders count="60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/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thin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theme="6" tint="-0.499984740745262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thin">
        <color theme="6" tint="-0.499984740745262"/>
      </right>
      <top style="medium">
        <color indexed="17"/>
      </top>
      <bottom style="hair">
        <color indexed="17"/>
      </bottom>
      <diagonal/>
    </border>
    <border>
      <left style="thin">
        <color indexed="17"/>
      </left>
      <right style="thin">
        <color theme="6" tint="-0.499984740745262"/>
      </right>
      <top/>
      <bottom style="hair">
        <color indexed="17"/>
      </bottom>
      <diagonal/>
    </border>
    <border>
      <left style="thin">
        <color indexed="17"/>
      </left>
      <right style="thin">
        <color theme="6" tint="-0.499984740745262"/>
      </right>
      <top style="hair">
        <color indexed="17"/>
      </top>
      <bottom style="thin">
        <color indexed="17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17"/>
      </left>
      <right style="thin">
        <color theme="6" tint="-0.499984740745262"/>
      </right>
      <top style="hair">
        <color indexed="17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medium">
        <color indexed="17"/>
      </left>
      <right/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/>
      <right/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theme="6" tint="-0.499984740745262"/>
      </right>
      <top/>
      <bottom/>
      <diagonal/>
    </border>
    <border>
      <left style="medium">
        <color indexed="17"/>
      </left>
      <right/>
      <top style="hair">
        <color indexed="17"/>
      </top>
      <bottom style="double">
        <color theme="6" tint="-0.499984740745262"/>
      </bottom>
      <diagonal/>
    </border>
    <border>
      <left/>
      <right/>
      <top style="hair">
        <color indexed="17"/>
      </top>
      <bottom style="double">
        <color theme="6" tint="-0.499984740745262"/>
      </bottom>
      <diagonal/>
    </border>
    <border>
      <left/>
      <right style="thin">
        <color indexed="17"/>
      </right>
      <top style="hair">
        <color indexed="17"/>
      </top>
      <bottom style="double">
        <color theme="6" tint="-0.499984740745262"/>
      </bottom>
      <diagonal/>
    </border>
    <border>
      <left style="thin">
        <color indexed="17"/>
      </left>
      <right style="thin">
        <color theme="6" tint="-0.499984740745262"/>
      </right>
      <top style="hair">
        <color indexed="17"/>
      </top>
      <bottom style="double">
        <color theme="6" tint="-0.499984740745262"/>
      </bottom>
      <diagonal/>
    </border>
    <border>
      <left style="medium">
        <color indexed="17"/>
      </left>
      <right/>
      <top style="medium">
        <color theme="6" tint="-0.499984740745262"/>
      </top>
      <bottom/>
      <diagonal/>
    </border>
    <border>
      <left/>
      <right style="thin">
        <color indexed="17"/>
      </right>
      <top style="medium">
        <color theme="6" tint="-0.499984740745262"/>
      </top>
      <bottom/>
      <diagonal/>
    </border>
    <border>
      <left style="thin">
        <color indexed="17"/>
      </left>
      <right style="thin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indexed="17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 style="medium">
        <color indexed="17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hidden="1"/>
    </xf>
    <xf numFmtId="164" fontId="0" fillId="0" borderId="0" xfId="1" applyFont="1" applyProtection="1">
      <protection hidden="1"/>
    </xf>
    <xf numFmtId="165" fontId="0" fillId="0" borderId="0" xfId="1" applyNumberFormat="1" applyFont="1" applyProtection="1">
      <protection hidden="1"/>
    </xf>
    <xf numFmtId="0" fontId="0" fillId="0" borderId="0" xfId="0" applyAlignment="1" applyProtection="1">
      <alignment horizontal="centerContinuous" vertical="center" wrapText="1"/>
      <protection hidden="1"/>
    </xf>
    <xf numFmtId="0" fontId="3" fillId="0" borderId="0" xfId="0" applyFont="1"/>
    <xf numFmtId="164" fontId="5" fillId="0" borderId="28" xfId="1" applyFont="1" applyBorder="1" applyAlignment="1" applyProtection="1">
      <alignment wrapText="1"/>
      <protection locked="0"/>
    </xf>
    <xf numFmtId="164" fontId="5" fillId="0" borderId="29" xfId="1" applyFont="1" applyBorder="1" applyAlignment="1" applyProtection="1">
      <alignment wrapText="1"/>
      <protection locked="0"/>
    </xf>
    <xf numFmtId="0" fontId="2" fillId="0" borderId="14" xfId="0" applyFont="1" applyBorder="1" applyAlignment="1">
      <alignment horizontal="right" wrapText="1"/>
    </xf>
    <xf numFmtId="164" fontId="8" fillId="0" borderId="33" xfId="1" applyFont="1" applyFill="1" applyBorder="1" applyAlignment="1" applyProtection="1">
      <protection locked="0"/>
    </xf>
    <xf numFmtId="164" fontId="8" fillId="0" borderId="33" xfId="1" applyFont="1" applyBorder="1" applyAlignment="1" applyProtection="1">
      <protection locked="0"/>
    </xf>
    <xf numFmtId="164" fontId="8" fillId="0" borderId="34" xfId="1" applyFont="1" applyFill="1" applyBorder="1" applyAlignment="1" applyProtection="1">
      <protection locked="0"/>
    </xf>
    <xf numFmtId="164" fontId="5" fillId="0" borderId="35" xfId="1" applyFont="1" applyBorder="1" applyAlignment="1" applyProtection="1">
      <alignment horizontal="left" wrapText="1"/>
      <protection locked="0"/>
    </xf>
    <xf numFmtId="164" fontId="8" fillId="0" borderId="38" xfId="1" applyFont="1" applyBorder="1" applyAlignment="1" applyProtection="1">
      <protection locked="0"/>
    </xf>
    <xf numFmtId="164" fontId="5" fillId="0" borderId="30" xfId="1" applyFont="1" applyBorder="1" applyAlignment="1" applyProtection="1">
      <alignment wrapText="1"/>
      <protection locked="0"/>
    </xf>
    <xf numFmtId="164" fontId="5" fillId="0" borderId="35" xfId="1" applyFont="1" applyBorder="1" applyAlignment="1" applyProtection="1">
      <alignment wrapText="1"/>
      <protection locked="0"/>
    </xf>
    <xf numFmtId="164" fontId="5" fillId="0" borderId="33" xfId="1" applyFont="1" applyBorder="1" applyAlignment="1" applyProtection="1">
      <alignment wrapText="1"/>
      <protection locked="0"/>
    </xf>
    <xf numFmtId="164" fontId="5" fillId="0" borderId="36" xfId="1" applyFont="1" applyBorder="1" applyAlignment="1" applyProtection="1">
      <alignment wrapText="1"/>
      <protection locked="0"/>
    </xf>
    <xf numFmtId="164" fontId="8" fillId="0" borderId="50" xfId="1" applyFont="1" applyFill="1" applyBorder="1" applyAlignment="1" applyProtection="1">
      <protection locked="0"/>
    </xf>
    <xf numFmtId="164" fontId="8" fillId="0" borderId="54" xfId="1" applyFont="1" applyBorder="1" applyAlignment="1" applyProtection="1">
      <protection locked="0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NumberFormat="1" applyFont="1" applyBorder="1" applyAlignment="1"/>
    <xf numFmtId="0" fontId="5" fillId="0" borderId="23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center"/>
    </xf>
    <xf numFmtId="0" fontId="5" fillId="0" borderId="32" xfId="0" applyNumberFormat="1" applyFont="1" applyBorder="1" applyAlignment="1"/>
    <xf numFmtId="0" fontId="5" fillId="0" borderId="12" xfId="0" applyNumberFormat="1" applyFont="1" applyBorder="1" applyAlignment="1"/>
    <xf numFmtId="0" fontId="5" fillId="0" borderId="17" xfId="0" applyNumberFormat="1" applyFont="1" applyBorder="1" applyAlignment="1"/>
    <xf numFmtId="0" fontId="5" fillId="0" borderId="48" xfId="0" applyNumberFormat="1" applyFont="1" applyBorder="1" applyAlignment="1"/>
    <xf numFmtId="0" fontId="5" fillId="0" borderId="46" xfId="0" applyNumberFormat="1" applyFont="1" applyBorder="1" applyAlignment="1"/>
    <xf numFmtId="0" fontId="5" fillId="0" borderId="58" xfId="0" applyNumberFormat="1" applyFont="1" applyBorder="1" applyAlignment="1"/>
    <xf numFmtId="164" fontId="2" fillId="0" borderId="57" xfId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5" fillId="0" borderId="59" xfId="0" applyNumberFormat="1" applyFont="1" applyBorder="1" applyAlignment="1"/>
    <xf numFmtId="164" fontId="9" fillId="0" borderId="4" xfId="1" applyFont="1" applyBorder="1"/>
    <xf numFmtId="164" fontId="9" fillId="0" borderId="3" xfId="1" applyFont="1" applyBorder="1"/>
    <xf numFmtId="166" fontId="9" fillId="0" borderId="0" xfId="0" applyNumberFormat="1" applyFont="1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left" wrapText="1" indent="1"/>
      <protection locked="0"/>
    </xf>
    <xf numFmtId="0" fontId="9" fillId="0" borderId="2" xfId="0" applyFont="1" applyBorder="1"/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66" fontId="9" fillId="0" borderId="17" xfId="0" applyNumberFormat="1" applyFont="1" applyBorder="1" applyAlignment="1" applyProtection="1">
      <alignment horizontal="left" wrapText="1" inden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left" wrapText="1"/>
      <protection locked="0"/>
    </xf>
    <xf numFmtId="164" fontId="5" fillId="0" borderId="6" xfId="1" applyFont="1" applyBorder="1" applyAlignment="1" applyProtection="1">
      <alignment horizontal="left" wrapText="1"/>
      <protection locked="0"/>
    </xf>
    <xf numFmtId="164" fontId="5" fillId="0" borderId="7" xfId="1" applyFont="1" applyBorder="1" applyAlignment="1" applyProtection="1">
      <alignment horizontal="left" wrapText="1"/>
      <protection locked="0"/>
    </xf>
    <xf numFmtId="164" fontId="5" fillId="0" borderId="8" xfId="1" applyFont="1" applyBorder="1" applyAlignment="1" applyProtection="1">
      <alignment horizontal="left" wrapText="1"/>
      <protection locked="0"/>
    </xf>
    <xf numFmtId="0" fontId="2" fillId="2" borderId="4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43" fontId="2" fillId="0" borderId="15" xfId="1" applyNumberFormat="1" applyFont="1" applyBorder="1" applyAlignment="1" applyProtection="1">
      <alignment horizontal="center"/>
      <protection locked="0"/>
    </xf>
    <xf numFmtId="164" fontId="2" fillId="0" borderId="16" xfId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5" fillId="0" borderId="6" xfId="1" applyFont="1" applyBorder="1" applyAlignment="1" applyProtection="1">
      <alignment wrapText="1"/>
      <protection locked="0"/>
    </xf>
    <xf numFmtId="164" fontId="5" fillId="0" borderId="7" xfId="1" applyFont="1" applyBorder="1" applyAlignment="1" applyProtection="1">
      <alignment wrapText="1"/>
      <protection locked="0"/>
    </xf>
    <xf numFmtId="164" fontId="5" fillId="0" borderId="8" xfId="1" applyFont="1" applyBorder="1" applyAlignment="1" applyProtection="1">
      <alignment wrapText="1"/>
      <protection locked="0"/>
    </xf>
    <xf numFmtId="164" fontId="5" fillId="0" borderId="43" xfId="1" applyFont="1" applyBorder="1" applyAlignment="1" applyProtection="1">
      <alignment wrapText="1"/>
      <protection locked="0"/>
    </xf>
    <xf numFmtId="164" fontId="5" fillId="0" borderId="44" xfId="1" applyFont="1" applyBorder="1" applyAlignment="1" applyProtection="1">
      <alignment wrapText="1"/>
      <protection locked="0"/>
    </xf>
    <xf numFmtId="164" fontId="5" fillId="0" borderId="45" xfId="1" applyFont="1" applyBorder="1" applyAlignment="1" applyProtection="1">
      <alignment wrapText="1"/>
      <protection locked="0"/>
    </xf>
    <xf numFmtId="166" fontId="9" fillId="0" borderId="31" xfId="0" applyNumberFormat="1" applyFont="1" applyBorder="1" applyAlignment="1" applyProtection="1">
      <alignment horizontal="center" wrapText="1"/>
      <protection locked="0"/>
    </xf>
    <xf numFmtId="166" fontId="9" fillId="0" borderId="1" xfId="0" applyNumberFormat="1" applyFont="1" applyBorder="1" applyAlignment="1" applyProtection="1">
      <alignment horizontal="center" wrapText="1"/>
      <protection locked="0"/>
    </xf>
    <xf numFmtId="164" fontId="5" fillId="0" borderId="28" xfId="1" applyFont="1" applyBorder="1" applyAlignment="1" applyProtection="1">
      <alignment wrapText="1"/>
      <protection locked="0"/>
    </xf>
    <xf numFmtId="164" fontId="5" fillId="0" borderId="29" xfId="1" applyFont="1" applyBorder="1" applyAlignment="1" applyProtection="1">
      <alignment wrapText="1"/>
      <protection locked="0"/>
    </xf>
    <xf numFmtId="164" fontId="5" fillId="0" borderId="30" xfId="1" applyFont="1" applyBorder="1" applyAlignment="1" applyProtection="1">
      <alignment wrapText="1"/>
      <protection locked="0"/>
    </xf>
    <xf numFmtId="164" fontId="5" fillId="0" borderId="3" xfId="1" applyFont="1" applyBorder="1" applyAlignment="1" applyProtection="1">
      <alignment horizontal="left" wrapText="1"/>
      <protection locked="0"/>
    </xf>
    <xf numFmtId="164" fontId="5" fillId="0" borderId="0" xfId="1" applyFont="1" applyBorder="1" applyAlignment="1" applyProtection="1">
      <alignment horizontal="left" wrapText="1"/>
      <protection locked="0"/>
    </xf>
    <xf numFmtId="164" fontId="5" fillId="0" borderId="49" xfId="1" applyFont="1" applyBorder="1" applyAlignment="1" applyProtection="1">
      <alignment horizontal="left" wrapText="1"/>
      <protection locked="0"/>
    </xf>
    <xf numFmtId="164" fontId="5" fillId="0" borderId="51" xfId="1" applyFont="1" applyBorder="1" applyAlignment="1" applyProtection="1">
      <alignment horizontal="left" wrapText="1"/>
      <protection locked="0"/>
    </xf>
    <xf numFmtId="164" fontId="5" fillId="0" borderId="52" xfId="1" applyFont="1" applyBorder="1" applyAlignment="1" applyProtection="1">
      <alignment horizontal="left" wrapText="1"/>
      <protection locked="0"/>
    </xf>
    <xf numFmtId="164" fontId="5" fillId="0" borderId="53" xfId="1" applyFont="1" applyBorder="1" applyAlignment="1" applyProtection="1">
      <alignment horizontal="left" wrapText="1"/>
      <protection locked="0"/>
    </xf>
    <xf numFmtId="164" fontId="5" fillId="0" borderId="55" xfId="1" applyFont="1" applyBorder="1" applyAlignment="1" applyProtection="1">
      <alignment horizontal="left" wrapText="1"/>
      <protection locked="0"/>
    </xf>
    <xf numFmtId="164" fontId="5" fillId="0" borderId="46" xfId="1" applyFont="1" applyBorder="1" applyAlignment="1" applyProtection="1">
      <alignment horizontal="left" wrapText="1"/>
      <protection locked="0"/>
    </xf>
    <xf numFmtId="164" fontId="5" fillId="0" borderId="56" xfId="1" applyFont="1" applyBorder="1" applyAlignment="1" applyProtection="1">
      <alignment horizontal="left" wrapText="1"/>
      <protection locked="0"/>
    </xf>
    <xf numFmtId="164" fontId="5" fillId="0" borderId="22" xfId="1" applyFont="1" applyBorder="1" applyAlignment="1" applyProtection="1">
      <alignment wrapText="1"/>
      <protection locked="0"/>
    </xf>
    <xf numFmtId="164" fontId="5" fillId="0" borderId="23" xfId="1" applyFont="1" applyBorder="1" applyAlignment="1" applyProtection="1">
      <alignment wrapText="1"/>
      <protection locked="0"/>
    </xf>
    <xf numFmtId="164" fontId="5" fillId="0" borderId="24" xfId="1" applyFont="1" applyBorder="1" applyAlignment="1" applyProtection="1">
      <alignment wrapText="1"/>
      <protection locked="0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164" fontId="2" fillId="0" borderId="39" xfId="1" applyFont="1" applyBorder="1" applyAlignment="1" applyProtection="1">
      <alignment horizontal="center" vertical="center" wrapText="1"/>
      <protection locked="0"/>
    </xf>
    <xf numFmtId="164" fontId="2" fillId="0" borderId="40" xfId="1" applyFont="1" applyBorder="1" applyAlignment="1" applyProtection="1">
      <alignment horizontal="center" vertical="center" wrapText="1"/>
      <protection locked="0"/>
    </xf>
    <xf numFmtId="164" fontId="5" fillId="0" borderId="40" xfId="1" applyFont="1" applyBorder="1" applyAlignment="1" applyProtection="1">
      <alignment horizontal="center" vertical="center" wrapText="1"/>
      <protection locked="0"/>
    </xf>
    <xf numFmtId="164" fontId="5" fillId="0" borderId="41" xfId="1" applyFont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>
      <alignment horizontal="center" vertical="center"/>
    </xf>
    <xf numFmtId="164" fontId="2" fillId="0" borderId="37" xfId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30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5" sqref="C5:D5"/>
    </sheetView>
  </sheetViews>
  <sheetFormatPr defaultRowHeight="10.5"/>
  <cols>
    <col min="1" max="1" width="1.33203125" style="5" customWidth="1"/>
    <col min="2" max="3" width="10.83203125" style="5" customWidth="1"/>
    <col min="4" max="5" width="27.83203125" style="5" customWidth="1"/>
    <col min="6" max="6" width="40.33203125" style="5" customWidth="1"/>
    <col min="7" max="7" width="1.83203125" style="5" customWidth="1"/>
    <col min="8" max="16384" width="9.33203125" style="5"/>
  </cols>
  <sheetData>
    <row r="1" spans="2:7" ht="7.5" customHeight="1"/>
    <row r="2" spans="2:7" ht="23.25" customHeight="1">
      <c r="B2" s="41" t="s">
        <v>107</v>
      </c>
      <c r="C2" s="42"/>
      <c r="D2" s="42"/>
      <c r="E2" s="42"/>
      <c r="F2" s="42"/>
      <c r="G2" s="42"/>
    </row>
    <row r="3" spans="2:7" ht="26.25" customHeight="1" thickBot="1">
      <c r="B3" s="41"/>
      <c r="C3" s="42"/>
      <c r="D3" s="42"/>
      <c r="E3" s="42"/>
      <c r="F3" s="42"/>
      <c r="G3" s="42"/>
    </row>
    <row r="4" spans="2:7" ht="27" customHeight="1">
      <c r="B4" s="36" t="s">
        <v>106</v>
      </c>
      <c r="C4" s="43">
        <v>40183</v>
      </c>
      <c r="D4" s="43"/>
      <c r="E4" s="69" t="s">
        <v>136</v>
      </c>
      <c r="F4" s="69"/>
      <c r="G4" s="70"/>
    </row>
    <row r="5" spans="2:7" ht="27" customHeight="1">
      <c r="B5" s="37" t="s">
        <v>111</v>
      </c>
      <c r="C5" s="47"/>
      <c r="D5" s="47"/>
      <c r="E5" s="38"/>
      <c r="F5" s="39"/>
      <c r="G5" s="40"/>
    </row>
    <row r="6" spans="2:7" ht="9.9499999999999993" customHeight="1" thickBot="1">
      <c r="B6" s="86"/>
      <c r="C6" s="87"/>
      <c r="D6" s="87"/>
      <c r="E6" s="87"/>
      <c r="F6" s="87"/>
      <c r="G6" s="88"/>
    </row>
    <row r="7" spans="2:7" ht="45" customHeight="1" thickBot="1">
      <c r="B7" s="44" t="s">
        <v>113</v>
      </c>
      <c r="C7" s="45"/>
      <c r="D7" s="46"/>
      <c r="E7" s="33" t="s">
        <v>114</v>
      </c>
      <c r="F7" s="51" t="s">
        <v>115</v>
      </c>
      <c r="G7" s="52"/>
    </row>
    <row r="8" spans="2:7" ht="19.5" customHeight="1" thickBot="1">
      <c r="B8" s="83" t="s">
        <v>117</v>
      </c>
      <c r="C8" s="84"/>
      <c r="D8" s="85"/>
      <c r="E8" s="11">
        <v>5.68</v>
      </c>
      <c r="F8" s="53"/>
      <c r="G8" s="54"/>
    </row>
    <row r="9" spans="2:7" ht="19.5" customHeight="1" thickBot="1">
      <c r="B9" s="48" t="s">
        <v>118</v>
      </c>
      <c r="C9" s="49"/>
      <c r="D9" s="50"/>
      <c r="E9" s="9">
        <v>5.84</v>
      </c>
      <c r="F9" s="53"/>
      <c r="G9" s="54"/>
    </row>
    <row r="10" spans="2:7" ht="19.5" customHeight="1" thickBot="1">
      <c r="B10" s="48" t="s">
        <v>119</v>
      </c>
      <c r="C10" s="49"/>
      <c r="D10" s="50"/>
      <c r="E10" s="9">
        <v>5.68</v>
      </c>
      <c r="F10" s="53"/>
      <c r="G10" s="54"/>
    </row>
    <row r="11" spans="2:7" ht="19.5" customHeight="1" thickBot="1">
      <c r="B11" s="48" t="s">
        <v>120</v>
      </c>
      <c r="C11" s="49"/>
      <c r="D11" s="50"/>
      <c r="E11" s="9">
        <v>5.84</v>
      </c>
      <c r="F11" s="53"/>
      <c r="G11" s="54"/>
    </row>
    <row r="12" spans="2:7" ht="19.5" customHeight="1" thickBot="1">
      <c r="B12" s="48" t="s">
        <v>109</v>
      </c>
      <c r="C12" s="49"/>
      <c r="D12" s="50"/>
      <c r="E12" s="9">
        <v>6.73</v>
      </c>
      <c r="F12" s="53"/>
      <c r="G12" s="54"/>
    </row>
    <row r="13" spans="2:7" ht="19.5" customHeight="1" thickBot="1">
      <c r="B13" s="48" t="s">
        <v>121</v>
      </c>
      <c r="C13" s="49"/>
      <c r="D13" s="50"/>
      <c r="E13" s="9">
        <v>7.0000000000000007E-2</v>
      </c>
      <c r="F13" s="53"/>
      <c r="G13" s="54"/>
    </row>
    <row r="14" spans="2:7" ht="19.5" customHeight="1" thickBot="1">
      <c r="B14" s="48" t="s">
        <v>122</v>
      </c>
      <c r="C14" s="49"/>
      <c r="D14" s="50"/>
      <c r="E14" s="10">
        <v>10.029999999999999</v>
      </c>
      <c r="F14" s="53"/>
      <c r="G14" s="54"/>
    </row>
    <row r="15" spans="2:7" ht="19.5" customHeight="1" thickBot="1">
      <c r="B15" s="48" t="s">
        <v>123</v>
      </c>
      <c r="C15" s="49"/>
      <c r="D15" s="50"/>
      <c r="E15" s="10">
        <v>11.95</v>
      </c>
      <c r="F15" s="53"/>
      <c r="G15" s="54"/>
    </row>
    <row r="16" spans="2:7" ht="19.5" customHeight="1" thickBot="1">
      <c r="B16" s="48" t="s">
        <v>126</v>
      </c>
      <c r="C16" s="49"/>
      <c r="D16" s="50"/>
      <c r="E16" s="10">
        <v>4.92</v>
      </c>
      <c r="F16" s="53"/>
      <c r="G16" s="54"/>
    </row>
    <row r="17" spans="2:8" ht="19.5" customHeight="1" thickBot="1">
      <c r="B17" s="48" t="s">
        <v>127</v>
      </c>
      <c r="C17" s="49"/>
      <c r="D17" s="50"/>
      <c r="E17" s="13">
        <v>8.24</v>
      </c>
      <c r="F17" s="20"/>
      <c r="G17" s="21"/>
    </row>
    <row r="18" spans="2:8" ht="19.5" customHeight="1" thickBot="1">
      <c r="B18" s="77" t="s">
        <v>108</v>
      </c>
      <c r="C18" s="78"/>
      <c r="D18" s="79"/>
      <c r="E18" s="19">
        <v>0.61</v>
      </c>
      <c r="F18" s="20"/>
      <c r="G18" s="21"/>
    </row>
    <row r="19" spans="2:8" ht="19.5" customHeight="1" thickTop="1" thickBot="1">
      <c r="B19" s="74" t="s">
        <v>116</v>
      </c>
      <c r="C19" s="75"/>
      <c r="D19" s="76"/>
      <c r="E19" s="18">
        <f>SUM(E8:E18)</f>
        <v>65.589999999999989</v>
      </c>
      <c r="F19" s="53"/>
      <c r="G19" s="54"/>
    </row>
    <row r="20" spans="2:8" s="32" customFormat="1" ht="19.5" customHeight="1" thickBot="1">
      <c r="B20" s="89"/>
      <c r="C20" s="90"/>
      <c r="D20" s="90"/>
      <c r="E20" s="90"/>
      <c r="F20" s="91"/>
      <c r="G20" s="92"/>
    </row>
    <row r="21" spans="2:8" ht="19.5" customHeight="1" thickBot="1">
      <c r="B21" s="80" t="s">
        <v>135</v>
      </c>
      <c r="C21" s="81"/>
      <c r="D21" s="82"/>
      <c r="E21" s="31">
        <v>216.35</v>
      </c>
      <c r="F21" s="29" t="s">
        <v>112</v>
      </c>
      <c r="G21" s="30"/>
    </row>
    <row r="22" spans="2:8" s="32" customFormat="1" ht="19.5" customHeight="1" thickBot="1">
      <c r="B22" s="94" t="s">
        <v>134</v>
      </c>
      <c r="C22" s="94"/>
      <c r="D22" s="94"/>
      <c r="E22" s="94"/>
      <c r="F22" s="93" t="s">
        <v>133</v>
      </c>
      <c r="G22" s="93"/>
      <c r="H22" s="34"/>
    </row>
    <row r="23" spans="2:8" ht="19.5" customHeight="1" thickBot="1">
      <c r="B23" s="71" t="s">
        <v>128</v>
      </c>
      <c r="C23" s="72"/>
      <c r="D23" s="73"/>
      <c r="E23" s="12">
        <v>66</v>
      </c>
      <c r="F23" s="22" t="s">
        <v>132</v>
      </c>
      <c r="G23" s="35"/>
    </row>
    <row r="24" spans="2:8" ht="19.5" customHeight="1" thickBot="1">
      <c r="B24" s="63" t="s">
        <v>129</v>
      </c>
      <c r="C24" s="64"/>
      <c r="D24" s="65"/>
      <c r="E24" s="12">
        <v>24.78</v>
      </c>
      <c r="F24" s="23" t="s">
        <v>132</v>
      </c>
      <c r="G24" s="24"/>
    </row>
    <row r="25" spans="2:8" ht="19.5" customHeight="1" thickBot="1">
      <c r="B25" s="6" t="s">
        <v>110</v>
      </c>
      <c r="C25" s="7"/>
      <c r="D25" s="14"/>
      <c r="E25" s="15">
        <f>+E19</f>
        <v>65.589999999999989</v>
      </c>
      <c r="F25" s="25" t="s">
        <v>130</v>
      </c>
      <c r="G25" s="26"/>
    </row>
    <row r="26" spans="2:8" ht="19.5" customHeight="1" thickBot="1">
      <c r="B26" s="63" t="s">
        <v>124</v>
      </c>
      <c r="C26" s="64"/>
      <c r="D26" s="65"/>
      <c r="E26" s="16">
        <v>5.7</v>
      </c>
      <c r="F26" s="25" t="s">
        <v>131</v>
      </c>
      <c r="G26" s="26"/>
    </row>
    <row r="27" spans="2:8" ht="19.5" customHeight="1">
      <c r="B27" s="66" t="s">
        <v>125</v>
      </c>
      <c r="C27" s="67"/>
      <c r="D27" s="68"/>
      <c r="E27" s="17">
        <v>54.28</v>
      </c>
      <c r="F27" s="27" t="s">
        <v>130</v>
      </c>
      <c r="G27" s="28"/>
    </row>
    <row r="28" spans="2:8" ht="20.45" customHeight="1">
      <c r="B28" s="55"/>
      <c r="C28" s="56"/>
      <c r="D28" s="56"/>
      <c r="E28" s="8"/>
      <c r="F28" s="57">
        <f>SUM(E23:E27)</f>
        <v>216.35</v>
      </c>
      <c r="G28" s="58"/>
    </row>
    <row r="29" spans="2:8" ht="48" customHeight="1" thickBot="1">
      <c r="B29" s="59"/>
      <c r="C29" s="60"/>
      <c r="D29" s="60"/>
      <c r="E29" s="60"/>
      <c r="F29" s="61"/>
      <c r="G29" s="62"/>
    </row>
    <row r="30" spans="2:8" customFormat="1" ht="8.1" customHeight="1"/>
  </sheetData>
  <mergeCells count="41">
    <mergeCell ref="F22:G22"/>
    <mergeCell ref="B22:E22"/>
    <mergeCell ref="B29:G29"/>
    <mergeCell ref="B26:D26"/>
    <mergeCell ref="B27:D27"/>
    <mergeCell ref="F15:G15"/>
    <mergeCell ref="F16:G16"/>
    <mergeCell ref="F19:G19"/>
    <mergeCell ref="B23:D23"/>
    <mergeCell ref="B15:D15"/>
    <mergeCell ref="B16:D16"/>
    <mergeCell ref="B19:D19"/>
    <mergeCell ref="B18:D18"/>
    <mergeCell ref="B21:D21"/>
    <mergeCell ref="B24:D24"/>
    <mergeCell ref="B17:D17"/>
    <mergeCell ref="B20:E20"/>
    <mergeCell ref="F20:G20"/>
    <mergeCell ref="B14:D14"/>
    <mergeCell ref="F7:G7"/>
    <mergeCell ref="F8:G8"/>
    <mergeCell ref="F9:G9"/>
    <mergeCell ref="B28:D28"/>
    <mergeCell ref="F28:G28"/>
    <mergeCell ref="B8:D8"/>
    <mergeCell ref="B9:D9"/>
    <mergeCell ref="B10:D10"/>
    <mergeCell ref="B11:D11"/>
    <mergeCell ref="B12:D12"/>
    <mergeCell ref="F10:G10"/>
    <mergeCell ref="F11:G11"/>
    <mergeCell ref="F12:G12"/>
    <mergeCell ref="F13:G13"/>
    <mergeCell ref="F14:G14"/>
    <mergeCell ref="B2:G3"/>
    <mergeCell ref="C4:D4"/>
    <mergeCell ref="B7:D7"/>
    <mergeCell ref="C5:D5"/>
    <mergeCell ref="B13:D13"/>
    <mergeCell ref="E4:G4"/>
    <mergeCell ref="B6:G6"/>
  </mergeCells>
  <phoneticPr fontId="7" type="noConversion"/>
  <dataValidations xWindow="336" yWindow="289" count="2">
    <dataValidation type="decimal" allowBlank="1" showInputMessage="1" showErrorMessage="1" sqref="E8:E19">
      <formula1>0.01</formula1>
      <formula2>9999999999.99</formula2>
    </dataValidation>
    <dataValidation type="list" showInputMessage="1" showErrorMessage="1" prompt="Please Enter transactions Type" sqref="B2">
      <formula1>"EXPENSE CLAIM, FLOAT ADVANCE, FLOAT RETURNS"</formula1>
    </dataValidation>
  </dataValidations>
  <printOptions horizontalCentered="1" verticalCentered="1"/>
  <pageMargins left="0.25" right="0" top="0.5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H115"/>
  <sheetViews>
    <sheetView workbookViewId="0">
      <selection activeCell="B14" sqref="B14"/>
    </sheetView>
  </sheetViews>
  <sheetFormatPr defaultRowHeight="11.25"/>
  <cols>
    <col min="1" max="1" width="3.1640625" style="1" bestFit="1" customWidth="1"/>
    <col min="2" max="2" width="19.1640625" style="1" bestFit="1" customWidth="1"/>
    <col min="3" max="3" width="19.6640625" style="2" customWidth="1"/>
    <col min="4" max="4" width="8.1640625" style="3" customWidth="1"/>
    <col min="5" max="5" width="20" style="2" bestFit="1" customWidth="1"/>
    <col min="6" max="6" width="14.1640625" style="1" bestFit="1" customWidth="1"/>
    <col min="7" max="8" width="9.33203125" style="1"/>
  </cols>
  <sheetData>
    <row r="5" spans="1:7">
      <c r="B5" s="1" t="s">
        <v>102</v>
      </c>
      <c r="C5" s="2">
        <f>VALUE(RIGHT(INT(FORM!$F$28),12))</f>
        <v>216</v>
      </c>
      <c r="D5" s="3">
        <f>(+C5-(SUM(E6:$E$12)))/100000000000</f>
        <v>0</v>
      </c>
      <c r="E5" s="2">
        <f>+D5*100000000000</f>
        <v>0</v>
      </c>
      <c r="F5" s="1" t="str">
        <f t="shared" ref="F5:F12" si="0">IF(ISNA(VLOOKUP(D5,A:B,2,FALSE)),"",VLOOKUP(D5,A:B,2,FALSE)&amp;" ")</f>
        <v xml:space="preserve"> </v>
      </c>
      <c r="G5" s="1" t="str">
        <f>IF(D5=0,"","HUNDRED ")</f>
        <v/>
      </c>
    </row>
    <row r="6" spans="1:7">
      <c r="B6" s="1" t="s">
        <v>105</v>
      </c>
      <c r="C6" s="2">
        <f>VALUE(RIGHT(INT(FORM!$F$28),11))</f>
        <v>216</v>
      </c>
      <c r="D6" s="3">
        <f>(+C6-(SUM(E7:$E$12)))/1000000000</f>
        <v>0</v>
      </c>
      <c r="E6" s="2">
        <f>+D6*1000000000</f>
        <v>0</v>
      </c>
      <c r="F6" s="1" t="str">
        <f t="shared" si="0"/>
        <v xml:space="preserve"> </v>
      </c>
      <c r="G6" s="1" t="str">
        <f>IF(D5+D6=0,"","BILLION ")</f>
        <v/>
      </c>
    </row>
    <row r="7" spans="1:7">
      <c r="B7" s="1" t="s">
        <v>101</v>
      </c>
      <c r="C7" s="2">
        <f>VALUE(RIGHT(INT(FORM!$F$28),9))</f>
        <v>216</v>
      </c>
      <c r="D7" s="3">
        <f>(+C7-(SUM(E8:$E$12)))/100000000</f>
        <v>0</v>
      </c>
      <c r="E7" s="2">
        <f>+D7*100000000</f>
        <v>0</v>
      </c>
      <c r="F7" s="1" t="str">
        <f t="shared" si="0"/>
        <v xml:space="preserve"> </v>
      </c>
      <c r="G7" s="1" t="str">
        <f>IF(D7=0,"","HUNDRED ")</f>
        <v/>
      </c>
    </row>
    <row r="8" spans="1:7">
      <c r="B8" s="1" t="s">
        <v>104</v>
      </c>
      <c r="C8" s="2">
        <f>VALUE(RIGHT(INT(FORM!$F$28),8))</f>
        <v>216</v>
      </c>
      <c r="D8" s="3">
        <f>(+C8-(SUM(E9:$E$12)))/1000000</f>
        <v>0</v>
      </c>
      <c r="E8" s="2">
        <f>+D8*1000000</f>
        <v>0</v>
      </c>
      <c r="F8" s="1" t="str">
        <f t="shared" si="0"/>
        <v xml:space="preserve"> </v>
      </c>
      <c r="G8" s="1" t="str">
        <f>IF(D7+D8=0,"","MILLION ")</f>
        <v/>
      </c>
    </row>
    <row r="9" spans="1:7">
      <c r="B9" s="1" t="s">
        <v>100</v>
      </c>
      <c r="C9" s="2">
        <f>VALUE(RIGHT(INT(FORM!$F$28),6))</f>
        <v>216</v>
      </c>
      <c r="D9" s="3">
        <f>(+C9-(SUM(E10:$E$12)))/100000</f>
        <v>0</v>
      </c>
      <c r="E9" s="2">
        <f>+D9*100000</f>
        <v>0</v>
      </c>
      <c r="F9" s="1" t="str">
        <f t="shared" si="0"/>
        <v xml:space="preserve"> </v>
      </c>
      <c r="G9" s="1" t="str">
        <f>IF(D9=0,"","HUNDRED ")</f>
        <v/>
      </c>
    </row>
    <row r="10" spans="1:7">
      <c r="B10" s="1" t="s">
        <v>103</v>
      </c>
      <c r="C10" s="2">
        <f>VALUE(RIGHT(INT(FORM!$F$28),5))</f>
        <v>216</v>
      </c>
      <c r="D10" s="3">
        <f>(+C10-(SUM(E11:E12)))/1000</f>
        <v>0</v>
      </c>
      <c r="E10" s="2">
        <f>+D10*1000</f>
        <v>0</v>
      </c>
      <c r="F10" s="1" t="str">
        <f t="shared" si="0"/>
        <v xml:space="preserve"> </v>
      </c>
      <c r="G10" s="1" t="str">
        <f>IF(D9+D10=0,"","THOUSAND ")</f>
        <v/>
      </c>
    </row>
    <row r="11" spans="1:7">
      <c r="B11" s="1" t="s">
        <v>99</v>
      </c>
      <c r="C11" s="2">
        <f>VALUE(RIGHT(INT(FORM!$F$28),3))</f>
        <v>216</v>
      </c>
      <c r="D11" s="3">
        <f>(+C11-D12)/100</f>
        <v>2</v>
      </c>
      <c r="E11" s="2">
        <f>+D11*100</f>
        <v>200</v>
      </c>
      <c r="F11" s="1" t="str">
        <f t="shared" si="0"/>
        <v xml:space="preserve">TWO </v>
      </c>
      <c r="G11" s="1" t="str">
        <f>IF(D11=0,"","HUNDRED ")</f>
        <v xml:space="preserve">HUNDRED </v>
      </c>
    </row>
    <row r="12" spans="1:7">
      <c r="B12" s="1" t="s">
        <v>9</v>
      </c>
      <c r="C12" s="2">
        <f>VALUE(RIGHT(INT(FORM!$F$28),2))</f>
        <v>16</v>
      </c>
      <c r="D12" s="3">
        <f>+C12</f>
        <v>16</v>
      </c>
      <c r="E12" s="2">
        <f>+D12</f>
        <v>16</v>
      </c>
      <c r="F12" s="1" t="str">
        <f t="shared" si="0"/>
        <v xml:space="preserve">SIXTEEN </v>
      </c>
    </row>
    <row r="13" spans="1:7">
      <c r="B13" s="1" t="s">
        <v>0</v>
      </c>
      <c r="C13" s="2">
        <f>ROUND(FORM!F28-INT(FORM!F28),2)*100</f>
        <v>35</v>
      </c>
      <c r="F13" s="1" t="str">
        <f>IF(C13=0," ONLY","&amp; "&amp;C13&amp;"/100 ONLY")</f>
        <v>&amp; 35/100 ONLY</v>
      </c>
    </row>
    <row r="14" spans="1:7" ht="44.25" customHeight="1">
      <c r="B14" s="1" t="str">
        <f>TRIM(CONCATENATE(WORD!F5,WORD!G5,WORD!F6,WORD!G6,WORD!F7,WORD!G7,WORD!F8,WORD!G8,WORD!F9,WORD!G9,WORD!F10,WORD!G10,WORD!F11,WORD!G11,WORD!F12,WORD!F13))</f>
        <v>TWO HUNDRED SIXTEEN &amp; 35/100 ONLY</v>
      </c>
      <c r="C14" s="1"/>
      <c r="D14" s="1"/>
      <c r="E14" s="1"/>
      <c r="G14" s="4"/>
    </row>
    <row r="16" spans="1:7">
      <c r="A16" s="1">
        <v>0</v>
      </c>
    </row>
    <row r="17" spans="1:2">
      <c r="A17" s="1">
        <v>1</v>
      </c>
      <c r="B17" s="1" t="s">
        <v>0</v>
      </c>
    </row>
    <row r="18" spans="1:2">
      <c r="A18" s="1">
        <v>2</v>
      </c>
      <c r="B18" s="1" t="s">
        <v>1</v>
      </c>
    </row>
    <row r="19" spans="1:2">
      <c r="A19" s="1">
        <v>3</v>
      </c>
      <c r="B19" s="1" t="s">
        <v>2</v>
      </c>
    </row>
    <row r="20" spans="1:2">
      <c r="A20" s="1">
        <v>4</v>
      </c>
      <c r="B20" s="1" t="s">
        <v>3</v>
      </c>
    </row>
    <row r="21" spans="1:2">
      <c r="A21" s="1">
        <v>5</v>
      </c>
      <c r="B21" s="1" t="s">
        <v>4</v>
      </c>
    </row>
    <row r="22" spans="1:2">
      <c r="A22" s="1">
        <v>6</v>
      </c>
      <c r="B22" s="1" t="s">
        <v>5</v>
      </c>
    </row>
    <row r="23" spans="1:2">
      <c r="A23" s="1">
        <v>7</v>
      </c>
      <c r="B23" s="1" t="s">
        <v>6</v>
      </c>
    </row>
    <row r="24" spans="1:2">
      <c r="A24" s="1">
        <v>8</v>
      </c>
      <c r="B24" s="1" t="s">
        <v>7</v>
      </c>
    </row>
    <row r="25" spans="1:2">
      <c r="A25" s="1">
        <v>9</v>
      </c>
      <c r="B25" s="1" t="s">
        <v>8</v>
      </c>
    </row>
    <row r="26" spans="1:2">
      <c r="A26" s="1">
        <v>10</v>
      </c>
      <c r="B26" s="1" t="s">
        <v>9</v>
      </c>
    </row>
    <row r="27" spans="1:2">
      <c r="A27" s="1">
        <v>11</v>
      </c>
      <c r="B27" s="1" t="s">
        <v>11</v>
      </c>
    </row>
    <row r="28" spans="1:2">
      <c r="A28" s="1">
        <v>12</v>
      </c>
      <c r="B28" s="1" t="s">
        <v>12</v>
      </c>
    </row>
    <row r="29" spans="1:2">
      <c r="A29" s="1">
        <v>13</v>
      </c>
      <c r="B29" s="1" t="s">
        <v>13</v>
      </c>
    </row>
    <row r="30" spans="1:2">
      <c r="A30" s="1">
        <v>14</v>
      </c>
      <c r="B30" s="1" t="s">
        <v>14</v>
      </c>
    </row>
    <row r="31" spans="1:2">
      <c r="A31" s="1">
        <v>15</v>
      </c>
      <c r="B31" s="1" t="s">
        <v>15</v>
      </c>
    </row>
    <row r="32" spans="1:2">
      <c r="A32" s="1">
        <v>16</v>
      </c>
      <c r="B32" s="1" t="s">
        <v>16</v>
      </c>
    </row>
    <row r="33" spans="1:2">
      <c r="A33" s="1">
        <v>17</v>
      </c>
      <c r="B33" s="1" t="s">
        <v>17</v>
      </c>
    </row>
    <row r="34" spans="1:2">
      <c r="A34" s="1">
        <v>18</v>
      </c>
      <c r="B34" s="1" t="s">
        <v>18</v>
      </c>
    </row>
    <row r="35" spans="1:2">
      <c r="A35" s="1">
        <v>19</v>
      </c>
      <c r="B35" s="1" t="s">
        <v>19</v>
      </c>
    </row>
    <row r="36" spans="1:2">
      <c r="A36" s="1">
        <v>20</v>
      </c>
      <c r="B36" s="1" t="s">
        <v>10</v>
      </c>
    </row>
    <row r="37" spans="1:2">
      <c r="A37" s="1">
        <v>21</v>
      </c>
      <c r="B37" s="1" t="s">
        <v>27</v>
      </c>
    </row>
    <row r="38" spans="1:2">
      <c r="A38" s="1">
        <v>22</v>
      </c>
      <c r="B38" s="1" t="s">
        <v>28</v>
      </c>
    </row>
    <row r="39" spans="1:2">
      <c r="A39" s="1">
        <v>23</v>
      </c>
      <c r="B39" s="1" t="s">
        <v>29</v>
      </c>
    </row>
    <row r="40" spans="1:2">
      <c r="A40" s="1">
        <v>24</v>
      </c>
      <c r="B40" s="1" t="s">
        <v>30</v>
      </c>
    </row>
    <row r="41" spans="1:2">
      <c r="A41" s="1">
        <v>25</v>
      </c>
      <c r="B41" s="1" t="s">
        <v>31</v>
      </c>
    </row>
    <row r="42" spans="1:2">
      <c r="A42" s="1">
        <v>26</v>
      </c>
      <c r="B42" s="1" t="s">
        <v>32</v>
      </c>
    </row>
    <row r="43" spans="1:2">
      <c r="A43" s="1">
        <v>27</v>
      </c>
      <c r="B43" s="1" t="s">
        <v>33</v>
      </c>
    </row>
    <row r="44" spans="1:2">
      <c r="A44" s="1">
        <v>28</v>
      </c>
      <c r="B44" s="1" t="s">
        <v>34</v>
      </c>
    </row>
    <row r="45" spans="1:2">
      <c r="A45" s="1">
        <v>29</v>
      </c>
      <c r="B45" s="1" t="s">
        <v>35</v>
      </c>
    </row>
    <row r="46" spans="1:2">
      <c r="A46" s="1">
        <v>30</v>
      </c>
      <c r="B46" s="1" t="s">
        <v>20</v>
      </c>
    </row>
    <row r="47" spans="1:2">
      <c r="A47" s="1">
        <v>31</v>
      </c>
      <c r="B47" s="1" t="s">
        <v>36</v>
      </c>
    </row>
    <row r="48" spans="1:2">
      <c r="A48" s="1">
        <v>32</v>
      </c>
      <c r="B48" s="1" t="s">
        <v>37</v>
      </c>
    </row>
    <row r="49" spans="1:2">
      <c r="A49" s="1">
        <v>33</v>
      </c>
      <c r="B49" s="1" t="s">
        <v>38</v>
      </c>
    </row>
    <row r="50" spans="1:2">
      <c r="A50" s="1">
        <v>34</v>
      </c>
      <c r="B50" s="1" t="s">
        <v>39</v>
      </c>
    </row>
    <row r="51" spans="1:2">
      <c r="A51" s="1">
        <v>35</v>
      </c>
      <c r="B51" s="1" t="s">
        <v>40</v>
      </c>
    </row>
    <row r="52" spans="1:2">
      <c r="A52" s="1">
        <v>36</v>
      </c>
      <c r="B52" s="1" t="s">
        <v>41</v>
      </c>
    </row>
    <row r="53" spans="1:2">
      <c r="A53" s="1">
        <v>37</v>
      </c>
      <c r="B53" s="1" t="s">
        <v>42</v>
      </c>
    </row>
    <row r="54" spans="1:2">
      <c r="A54" s="1">
        <v>38</v>
      </c>
      <c r="B54" s="1" t="s">
        <v>43</v>
      </c>
    </row>
    <row r="55" spans="1:2">
      <c r="A55" s="1">
        <v>39</v>
      </c>
      <c r="B55" s="1" t="s">
        <v>44</v>
      </c>
    </row>
    <row r="56" spans="1:2">
      <c r="A56" s="1">
        <v>40</v>
      </c>
      <c r="B56" s="1" t="s">
        <v>21</v>
      </c>
    </row>
    <row r="57" spans="1:2">
      <c r="A57" s="1">
        <v>41</v>
      </c>
      <c r="B57" s="1" t="s">
        <v>45</v>
      </c>
    </row>
    <row r="58" spans="1:2">
      <c r="A58" s="1">
        <v>42</v>
      </c>
      <c r="B58" s="1" t="s">
        <v>46</v>
      </c>
    </row>
    <row r="59" spans="1:2">
      <c r="A59" s="1">
        <v>43</v>
      </c>
      <c r="B59" s="1" t="s">
        <v>47</v>
      </c>
    </row>
    <row r="60" spans="1:2">
      <c r="A60" s="1">
        <v>44</v>
      </c>
      <c r="B60" s="1" t="s">
        <v>48</v>
      </c>
    </row>
    <row r="61" spans="1:2">
      <c r="A61" s="1">
        <v>45</v>
      </c>
      <c r="B61" s="1" t="s">
        <v>49</v>
      </c>
    </row>
    <row r="62" spans="1:2">
      <c r="A62" s="1">
        <v>46</v>
      </c>
      <c r="B62" s="1" t="s">
        <v>50</v>
      </c>
    </row>
    <row r="63" spans="1:2">
      <c r="A63" s="1">
        <v>47</v>
      </c>
      <c r="B63" s="1" t="s">
        <v>51</v>
      </c>
    </row>
    <row r="64" spans="1:2">
      <c r="A64" s="1">
        <v>48</v>
      </c>
      <c r="B64" s="1" t="s">
        <v>52</v>
      </c>
    </row>
    <row r="65" spans="1:2">
      <c r="A65" s="1">
        <v>49</v>
      </c>
      <c r="B65" s="1" t="s">
        <v>53</v>
      </c>
    </row>
    <row r="66" spans="1:2">
      <c r="A66" s="1">
        <v>50</v>
      </c>
      <c r="B66" s="1" t="s">
        <v>22</v>
      </c>
    </row>
    <row r="67" spans="1:2">
      <c r="A67" s="1">
        <v>51</v>
      </c>
      <c r="B67" s="1" t="s">
        <v>54</v>
      </c>
    </row>
    <row r="68" spans="1:2">
      <c r="A68" s="1">
        <v>52</v>
      </c>
      <c r="B68" s="1" t="s">
        <v>55</v>
      </c>
    </row>
    <row r="69" spans="1:2">
      <c r="A69" s="1">
        <v>53</v>
      </c>
      <c r="B69" s="1" t="s">
        <v>56</v>
      </c>
    </row>
    <row r="70" spans="1:2">
      <c r="A70" s="1">
        <v>54</v>
      </c>
      <c r="B70" s="1" t="s">
        <v>57</v>
      </c>
    </row>
    <row r="71" spans="1:2">
      <c r="A71" s="1">
        <v>55</v>
      </c>
      <c r="B71" s="1" t="s">
        <v>58</v>
      </c>
    </row>
    <row r="72" spans="1:2">
      <c r="A72" s="1">
        <v>56</v>
      </c>
      <c r="B72" s="1" t="s">
        <v>59</v>
      </c>
    </row>
    <row r="73" spans="1:2">
      <c r="A73" s="1">
        <v>57</v>
      </c>
      <c r="B73" s="1" t="s">
        <v>60</v>
      </c>
    </row>
    <row r="74" spans="1:2">
      <c r="A74" s="1">
        <v>58</v>
      </c>
      <c r="B74" s="1" t="s">
        <v>61</v>
      </c>
    </row>
    <row r="75" spans="1:2">
      <c r="A75" s="1">
        <v>59</v>
      </c>
      <c r="B75" s="1" t="s">
        <v>62</v>
      </c>
    </row>
    <row r="76" spans="1:2">
      <c r="A76" s="1">
        <v>60</v>
      </c>
      <c r="B76" s="1" t="s">
        <v>23</v>
      </c>
    </row>
    <row r="77" spans="1:2">
      <c r="A77" s="1">
        <v>61</v>
      </c>
      <c r="B77" s="1" t="s">
        <v>63</v>
      </c>
    </row>
    <row r="78" spans="1:2">
      <c r="A78" s="1">
        <v>62</v>
      </c>
      <c r="B78" s="1" t="s">
        <v>64</v>
      </c>
    </row>
    <row r="79" spans="1:2">
      <c r="A79" s="1">
        <v>63</v>
      </c>
      <c r="B79" s="1" t="s">
        <v>65</v>
      </c>
    </row>
    <row r="80" spans="1:2">
      <c r="A80" s="1">
        <v>64</v>
      </c>
      <c r="B80" s="1" t="s">
        <v>66</v>
      </c>
    </row>
    <row r="81" spans="1:2">
      <c r="A81" s="1">
        <v>65</v>
      </c>
      <c r="B81" s="1" t="s">
        <v>67</v>
      </c>
    </row>
    <row r="82" spans="1:2">
      <c r="A82" s="1">
        <v>66</v>
      </c>
      <c r="B82" s="1" t="s">
        <v>68</v>
      </c>
    </row>
    <row r="83" spans="1:2">
      <c r="A83" s="1">
        <v>67</v>
      </c>
      <c r="B83" s="1" t="s">
        <v>69</v>
      </c>
    </row>
    <row r="84" spans="1:2">
      <c r="A84" s="1">
        <v>68</v>
      </c>
      <c r="B84" s="1" t="s">
        <v>70</v>
      </c>
    </row>
    <row r="85" spans="1:2">
      <c r="A85" s="1">
        <v>69</v>
      </c>
      <c r="B85" s="1" t="s">
        <v>71</v>
      </c>
    </row>
    <row r="86" spans="1:2">
      <c r="A86" s="1">
        <v>70</v>
      </c>
      <c r="B86" s="1" t="s">
        <v>24</v>
      </c>
    </row>
    <row r="87" spans="1:2">
      <c r="A87" s="1">
        <v>71</v>
      </c>
      <c r="B87" s="1" t="s">
        <v>72</v>
      </c>
    </row>
    <row r="88" spans="1:2">
      <c r="A88" s="1">
        <v>72</v>
      </c>
      <c r="B88" s="1" t="s">
        <v>73</v>
      </c>
    </row>
    <row r="89" spans="1:2">
      <c r="A89" s="1">
        <v>73</v>
      </c>
      <c r="B89" s="1" t="s">
        <v>74</v>
      </c>
    </row>
    <row r="90" spans="1:2">
      <c r="A90" s="1">
        <v>74</v>
      </c>
      <c r="B90" s="1" t="s">
        <v>75</v>
      </c>
    </row>
    <row r="91" spans="1:2">
      <c r="A91" s="1">
        <v>75</v>
      </c>
      <c r="B91" s="1" t="s">
        <v>76</v>
      </c>
    </row>
    <row r="92" spans="1:2">
      <c r="A92" s="1">
        <v>76</v>
      </c>
      <c r="B92" s="1" t="s">
        <v>77</v>
      </c>
    </row>
    <row r="93" spans="1:2">
      <c r="A93" s="1">
        <v>77</v>
      </c>
      <c r="B93" s="1" t="s">
        <v>78</v>
      </c>
    </row>
    <row r="94" spans="1:2">
      <c r="A94" s="1">
        <v>78</v>
      </c>
      <c r="B94" s="1" t="s">
        <v>79</v>
      </c>
    </row>
    <row r="95" spans="1:2">
      <c r="A95" s="1">
        <v>79</v>
      </c>
      <c r="B95" s="1" t="s">
        <v>80</v>
      </c>
    </row>
    <row r="96" spans="1:2">
      <c r="A96" s="1">
        <v>80</v>
      </c>
      <c r="B96" s="1" t="s">
        <v>25</v>
      </c>
    </row>
    <row r="97" spans="1:2">
      <c r="A97" s="1">
        <v>81</v>
      </c>
      <c r="B97" s="1" t="s">
        <v>81</v>
      </c>
    </row>
    <row r="98" spans="1:2">
      <c r="A98" s="1">
        <v>82</v>
      </c>
      <c r="B98" s="1" t="s">
        <v>82</v>
      </c>
    </row>
    <row r="99" spans="1:2">
      <c r="A99" s="1">
        <v>83</v>
      </c>
      <c r="B99" s="1" t="s">
        <v>83</v>
      </c>
    </row>
    <row r="100" spans="1:2">
      <c r="A100" s="1">
        <v>84</v>
      </c>
      <c r="B100" s="1" t="s">
        <v>84</v>
      </c>
    </row>
    <row r="101" spans="1:2">
      <c r="A101" s="1">
        <v>85</v>
      </c>
      <c r="B101" s="1" t="s">
        <v>85</v>
      </c>
    </row>
    <row r="102" spans="1:2">
      <c r="A102" s="1">
        <v>86</v>
      </c>
      <c r="B102" s="1" t="s">
        <v>86</v>
      </c>
    </row>
    <row r="103" spans="1:2">
      <c r="A103" s="1">
        <v>87</v>
      </c>
      <c r="B103" s="1" t="s">
        <v>87</v>
      </c>
    </row>
    <row r="104" spans="1:2">
      <c r="A104" s="1">
        <v>88</v>
      </c>
      <c r="B104" s="1" t="s">
        <v>88</v>
      </c>
    </row>
    <row r="105" spans="1:2">
      <c r="A105" s="1">
        <v>89</v>
      </c>
      <c r="B105" s="1" t="s">
        <v>89</v>
      </c>
    </row>
    <row r="106" spans="1:2">
      <c r="A106" s="1">
        <v>90</v>
      </c>
      <c r="B106" s="1" t="s">
        <v>26</v>
      </c>
    </row>
    <row r="107" spans="1:2">
      <c r="A107" s="1">
        <v>91</v>
      </c>
      <c r="B107" s="1" t="s">
        <v>90</v>
      </c>
    </row>
    <row r="108" spans="1:2">
      <c r="A108" s="1">
        <v>92</v>
      </c>
      <c r="B108" s="1" t="s">
        <v>91</v>
      </c>
    </row>
    <row r="109" spans="1:2">
      <c r="A109" s="1">
        <v>93</v>
      </c>
      <c r="B109" s="1" t="s">
        <v>92</v>
      </c>
    </row>
    <row r="110" spans="1:2">
      <c r="A110" s="1">
        <v>94</v>
      </c>
      <c r="B110" s="1" t="s">
        <v>93</v>
      </c>
    </row>
    <row r="111" spans="1:2">
      <c r="A111" s="1">
        <v>95</v>
      </c>
      <c r="B111" s="1" t="s">
        <v>94</v>
      </c>
    </row>
    <row r="112" spans="1:2">
      <c r="A112" s="1">
        <v>96</v>
      </c>
      <c r="B112" s="1" t="s">
        <v>95</v>
      </c>
    </row>
    <row r="113" spans="1:2">
      <c r="A113" s="1">
        <v>97</v>
      </c>
      <c r="B113" s="1" t="s">
        <v>96</v>
      </c>
    </row>
    <row r="114" spans="1:2">
      <c r="A114" s="1">
        <v>98</v>
      </c>
      <c r="B114" s="1" t="s">
        <v>97</v>
      </c>
    </row>
    <row r="115" spans="1:2">
      <c r="A115" s="1">
        <v>99</v>
      </c>
      <c r="B115" s="1" t="s">
        <v>98</v>
      </c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4DD39FB8-852E-4544-82EC-F4EC861B0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7EA3F0-D96B-462A-A5C7-7EF1C47B8C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48FE45-079B-4E01-9DD2-D98869D3BB99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WORD</vt:lpstr>
      <vt:lpstr>data_1</vt:lpstr>
      <vt:lpstr>date_2</vt:lpstr>
      <vt:lpstr>Enter_data</vt:lpstr>
      <vt:lpstr>FORM!Print_Area</vt:lpstr>
      <vt:lpstr>WORD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Hillenburg</dc:creator>
  <cp:lastModifiedBy>Jenny Hillenburg</cp:lastModifiedBy>
  <cp:lastPrinted>2011-01-06T15:09:01Z</cp:lastPrinted>
  <dcterms:created xsi:type="dcterms:W3CDTF">2010-04-29T14:33:20Z</dcterms:created>
  <dcterms:modified xsi:type="dcterms:W3CDTF">2011-01-12T18:38:36Z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TC300052259990</vt:lpwstr>
  </property>
</Properties>
</file>